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8740" windowHeight="13035"/>
  </bookViews>
  <sheets>
    <sheet name="Commissione urgent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0" i="1" l="1"/>
  <c r="M57" i="1"/>
  <c r="M54" i="1"/>
  <c r="M51" i="1"/>
  <c r="L42" i="1"/>
  <c r="K42" i="1"/>
  <c r="G42" i="1"/>
  <c r="J42" i="1" s="1"/>
  <c r="M42" i="1" s="1"/>
  <c r="E42" i="1"/>
  <c r="K41" i="1"/>
  <c r="L41" i="1" s="1"/>
  <c r="M41" i="1" s="1"/>
  <c r="J41" i="1"/>
  <c r="G41" i="1"/>
  <c r="E41" i="1"/>
  <c r="L40" i="1"/>
  <c r="K40" i="1"/>
  <c r="G40" i="1"/>
  <c r="J40" i="1" s="1"/>
  <c r="M40" i="1" s="1"/>
  <c r="E40" i="1"/>
  <c r="K39" i="1"/>
  <c r="L39" i="1" s="1"/>
  <c r="M39" i="1" s="1"/>
  <c r="J39" i="1"/>
  <c r="G39" i="1"/>
  <c r="E39" i="1"/>
  <c r="G38" i="1"/>
  <c r="J38" i="1" s="1"/>
  <c r="E38" i="1"/>
  <c r="M48" i="1" s="1"/>
  <c r="L31" i="1"/>
  <c r="K38" i="1" s="1"/>
  <c r="L38" i="1" s="1"/>
  <c r="M38" i="1" l="1"/>
  <c r="M43" i="1" s="1"/>
  <c r="M46" i="1" s="1"/>
  <c r="M47" i="1"/>
  <c r="Q45" i="1" l="1"/>
  <c r="M45" i="1" s="1"/>
  <c r="M49" i="1" s="1"/>
  <c r="M63" i="1"/>
  <c r="M66" i="1" s="1"/>
  <c r="M67" i="1" l="1"/>
  <c r="E69" i="1" s="1"/>
</calcChain>
</file>

<file path=xl/comments1.xml><?xml version="1.0" encoding="utf-8"?>
<comments xmlns="http://schemas.openxmlformats.org/spreadsheetml/2006/main">
  <authors>
    <author>Admin</author>
  </authors>
  <commentList>
    <comment ref="F28" authorId="0" shapeId="0">
      <text>
        <r>
          <rPr>
            <sz val="9"/>
            <color indexed="81"/>
            <rFont val="Tahoma"/>
            <family val="2"/>
          </rPr>
          <t xml:space="preserve">Inserire nome defunto
</t>
        </r>
      </text>
    </comment>
  </commentList>
</comments>
</file>

<file path=xl/sharedStrings.xml><?xml version="1.0" encoding="utf-8"?>
<sst xmlns="http://schemas.openxmlformats.org/spreadsheetml/2006/main" count="94" uniqueCount="80">
  <si>
    <t>COMMISSIONE N.</t>
  </si>
  <si>
    <t>DATA</t>
  </si>
  <si>
    <t>Al Concessionario del Servizio Pubbliche affissioni del COMUNE di SAN VALENTINO TORIO - SAN VALENTINO SERVIZI</t>
  </si>
  <si>
    <t>COMMISSIONE PER L'AFFISSIONE DI MANIFESTI SU SPAZI COMUNALI</t>
  </si>
  <si>
    <t>Ai sensi dell'art. 8 del D. Lgs 507/93</t>
  </si>
  <si>
    <t>Il sottoscritto</t>
  </si>
  <si>
    <t>Codice fiscale</t>
  </si>
  <si>
    <t>residente in</t>
  </si>
  <si>
    <t>prov.</t>
  </si>
  <si>
    <t xml:space="preserve">alla via </t>
  </si>
  <si>
    <t>n.</t>
  </si>
  <si>
    <t>in proprio</t>
  </si>
  <si>
    <t>(contrassegnare con la "X")</t>
  </si>
  <si>
    <t>per conto di</t>
  </si>
  <si>
    <t>(che espone i manifesti)</t>
  </si>
  <si>
    <t>con sede in</t>
  </si>
  <si>
    <t>codice fiscale</t>
  </si>
  <si>
    <t>p.IVA</t>
  </si>
  <si>
    <t>Tel.</t>
  </si>
  <si>
    <t>fax</t>
  </si>
  <si>
    <t>indirizzo e mail</t>
  </si>
  <si>
    <t>PEC</t>
  </si>
  <si>
    <t>in qualità di</t>
  </si>
  <si>
    <t>C H I E D E</t>
  </si>
  <si>
    <t>l'affissione di manifesti di cui al seguente prospetto</t>
  </si>
  <si>
    <t>ANNUNCIO MORTUARIO</t>
  </si>
  <si>
    <t>(inserire nome e cognome defunto)</t>
  </si>
  <si>
    <t>URGENTE</t>
  </si>
  <si>
    <t>SI</t>
  </si>
  <si>
    <t>DATA DI USCITA RICHIESTA</t>
  </si>
  <si>
    <t>FINO AL</t>
  </si>
  <si>
    <t>MANIFESTI</t>
  </si>
  <si>
    <t>FOGLI 70 x 100 PER CAT.</t>
  </si>
  <si>
    <t>DURATA GIORNI</t>
  </si>
  <si>
    <t xml:space="preserve">TARIFFA BASE </t>
  </si>
  <si>
    <t>DIRITTO AFFISSIONE</t>
  </si>
  <si>
    <t>FORMATO                                (Centrimetri base x altezza)</t>
  </si>
  <si>
    <t>N.</t>
  </si>
  <si>
    <t>N. fogli per manifesto</t>
  </si>
  <si>
    <t>NORMALE</t>
  </si>
  <si>
    <t>SPECIALE</t>
  </si>
  <si>
    <t>TOTALE</t>
  </si>
  <si>
    <t>(70 X 100)</t>
  </si>
  <si>
    <t>X</t>
  </si>
  <si>
    <t>MAGGIORAZIONI</t>
  </si>
  <si>
    <t>Maggiorazione per affissioni richieste per il giorno in cui è stato consegnato il materiale da affiggere od entro i due giorni successivi, se trattasi di affissioni di contenuto commerciale, ovvero per le ore notturne dalle 20 alle 7 o nei giorni festivi</t>
  </si>
  <si>
    <t>(Art. 22, comma 9, D. Lgs 507/93)</t>
  </si>
  <si>
    <t>+10% minimo € 25,82</t>
  </si>
  <si>
    <t>Maggiorazione per commissione inferiore a 50 fogli</t>
  </si>
  <si>
    <t>(Art. 19, comma 3, D. Lgs 507/93)</t>
  </si>
  <si>
    <t>+50%</t>
  </si>
  <si>
    <t>Maggiorazione per manifesti costituiti da otto fino a 12 fogli</t>
  </si>
  <si>
    <t>(Art. 19, comma 4, D. Lgs 507/93)</t>
  </si>
  <si>
    <t>Maggiorazione per manifesti costituiti da più di 12 fogli</t>
  </si>
  <si>
    <t>+100%</t>
  </si>
  <si>
    <t>TOTALE MAGGIORAZIONI</t>
  </si>
  <si>
    <t>RIDUZIONI</t>
  </si>
  <si>
    <t>Manifesti riguardanti in via esclusiva lo Stato e gli Enti pubblici territoriali e che non rientrano nei casi nei quali è prevista l'esenzione ai sensi dell'art. 21 D.Lgs 507/93</t>
  </si>
  <si>
    <t>(Art. 20, comma 1, let. a) D. Lgs 507/93)</t>
  </si>
  <si>
    <t>-50%</t>
  </si>
  <si>
    <t>Manifesti di comitati, associazioni, fondazioni ed ogni altro ente che non abbia scopo di lucro</t>
  </si>
  <si>
    <t>(Art. 20, comma 1, let. b) D. Lgs 507/93)</t>
  </si>
  <si>
    <t>Manifesti relativi ad attività politiche, ssidacali di categoria, culturali, sportivi, filantropiche e religiose, da chiunque realizzate, con il patrocinio o la partecipazione di enti pubblici territoriali</t>
  </si>
  <si>
    <t>(Art. 20, comma 1, let. c) D. Lgs 507/93)</t>
  </si>
  <si>
    <t>Manifesti relativi a feteggiamenti patriottici, religiosi, a spettacoli viaggianti e di beneficenza</t>
  </si>
  <si>
    <t>(Art. 20, comma 1, let. d) D. Lgs 507/93)</t>
  </si>
  <si>
    <t>Annunci mortuari</t>
  </si>
  <si>
    <t>(Art. 20, comma 1, let. e) D. Lgs 507/93)</t>
  </si>
  <si>
    <t>TOTALE RIDUZIONI</t>
  </si>
  <si>
    <t>TOTALE DA VERSARE</t>
  </si>
  <si>
    <t>Si comunica che il versamento pari a</t>
  </si>
  <si>
    <t>è stato effettato in data __________</t>
  </si>
  <si>
    <t>AVVERTENZE</t>
  </si>
  <si>
    <t>Si precisa che  è  il   committente  a rispondere per il testo e/o le immagini  riportate  nel  manifesto. Non si da luogo all’affissione senza comprova  dell’avvenuto versamento dei diritti, salvo per i manifesti la cui affissione è obbligatoria per legge.</t>
  </si>
  <si>
    <t>a/2 ccp _____________ presso ________________________________________________</t>
  </si>
  <si>
    <r>
      <t xml:space="preserve">(Art. 9, comma 2, D.Lg 15 nocembre 1993, n. 507) </t>
    </r>
    <r>
      <rPr>
        <b/>
        <sz val="5"/>
        <color theme="1"/>
        <rFont val="Webdings"/>
        <family val="1"/>
        <charset val="2"/>
      </rPr>
      <t xml:space="preserve">c </t>
    </r>
    <r>
      <rPr>
        <b/>
        <sz val="5"/>
        <color theme="1"/>
        <rFont val="Times New Roman"/>
        <family val="1"/>
      </rPr>
      <t>Si allega copia dell'attetazione di versamento</t>
    </r>
  </si>
  <si>
    <r>
      <rPr>
        <b/>
        <sz val="5"/>
        <color theme="1"/>
        <rFont val="Times New Roman"/>
        <family val="1"/>
      </rPr>
      <t>D. Lgs. 507/93, art. 22:</t>
    </r>
    <r>
      <rPr>
        <sz val="5"/>
        <color theme="1"/>
        <rFont val="Times New Roman"/>
        <family val="1"/>
      </rPr>
      <t xml:space="preserve">
</t>
    </r>
    <r>
      <rPr>
        <b/>
        <sz val="5"/>
        <color theme="1"/>
        <rFont val="Times New Roman"/>
        <family val="1"/>
      </rPr>
      <t>Comma 2.</t>
    </r>
    <r>
      <rPr>
        <sz val="5"/>
        <color theme="1"/>
        <rFont val="Times New Roman"/>
        <family val="1"/>
      </rPr>
      <t xml:space="preserve"> le  pubbliche   affissioni   devono   essere  effettuate secondo  l’ordine  di  precedenza  risultante dal ricevimento della ommissione,  che  deve  essere  annotata  in  apposito  registro cronologico.</t>
    </r>
  </si>
  <si>
    <t>FIRMA DICHIARANTE</t>
  </si>
  <si>
    <t>__________________________________</t>
  </si>
  <si>
    <r>
      <rPr>
        <b/>
        <sz val="5"/>
        <color theme="1"/>
        <rFont val="Arial"/>
        <family val="2"/>
      </rPr>
      <t xml:space="preserve">Informativa ex art. 13 del D.Lgs. n. 196/03 – Tutela della Privacy </t>
    </r>
    <r>
      <rPr>
        <sz val="5"/>
        <color theme="1"/>
        <rFont val="Arial"/>
        <family val="2"/>
      </rPr>
      <t>- La scrivente informa che i dati in proprio possesso, acquisiti anche verbalmente direttamente o tramite terzi ed a voi relativi, sono dati qualificati dalla legge come personali. A) I dati vengono  trattati  per  adempiere  agli  obblighi legali e contrattuali relativi alla liquidazione, accertamento e riscossione delle entrate dell’ente committente, nonché per conseguire un’efficace gestione dei rapporti con il contribuente. B) I dati vengono trattati in forma  cartacea  e/o  su  supporto  magnetico,  elettronico  e  telematico.  C)  Il  conferimento dei dati è obbligatorio per tutto quanto è richiesto dagli obblighi legali o contrattuali e pertanto l’eventuale rifiuto a fornirli può determinare l’impossibilità di dar corso agli adempimenti contrattuali e legali. Il mancato conferimento dei dati che non siano riconducibili ad obblighi legali o contrattuali verrà valutato di volta in volta dalla scrivente e determinerà le conseguenti decisioni  rapportate all’importanza dei dati richiesti rispetto alla gestione del rapporto contrattuale con l’ente. D) Ferme restando le comunicazioni e diffusioni effettuate in esecuzione agli obblighi di legge, ai soli fini della tutela del credito e della migliore gestione dei nostri diritti relativi al rapporto contrattuale con l’ente, i dati  potranno  essere  comunicati  in  Italia  a:  fornitori,  istituti  di  credito,  società di factoring, società di recupero crediti, società di assicurazione del credito, professionisti e consulenti, aziende operanti nel settore delle comunicazioni, autorità amministrative e finanziarie. E) I dati vengono trattati per tutta la durata del rapporto contrattuale con l’ente ed anche successivamente per l’espletamento di tutti gli adempimenti di legge. F) Relativamente ai dati medesimi, la S.V. può esercitare i diritti previsti dall’art. 7 del D.Lgs. n. 196/03 nei limiti ed alle condizioni previste dagli artt. 8, 9 e 10 del citato decreto legislativo. G) Titolare del trattamento dei dati è SAN VALENTINO SERVIZI con sede legale in Via G. Matteotti, 13 a San Valentino Torio (SA).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</si>
</sst>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
    <numFmt numFmtId="165" formatCode="[$-410]d\ mmmm\ yyyy;@"/>
    <numFmt numFmtId="166" formatCode="&quot;€&quot;\ #,##0.00"/>
  </numFmts>
  <fonts count="19" x14ac:knownFonts="1">
    <font>
      <sz val="11"/>
      <color theme="1"/>
      <name val="Calibri"/>
      <family val="2"/>
      <scheme val="minor"/>
    </font>
    <font>
      <b/>
      <sz val="9"/>
      <color theme="1"/>
      <name val="Times New Roman"/>
      <family val="1"/>
    </font>
    <font>
      <sz val="9"/>
      <color theme="1"/>
      <name val="Times New Roman"/>
      <family val="1"/>
    </font>
    <font>
      <sz val="11"/>
      <color theme="1"/>
      <name val="Times New Roman"/>
      <family val="1"/>
    </font>
    <font>
      <b/>
      <sz val="10"/>
      <color theme="1"/>
      <name val="Times New Roman"/>
      <family val="1"/>
    </font>
    <font>
      <b/>
      <sz val="11"/>
      <color theme="1"/>
      <name val="Times New Roman"/>
      <family val="1"/>
    </font>
    <font>
      <b/>
      <sz val="8"/>
      <color theme="1"/>
      <name val="Times New Roman"/>
      <family val="1"/>
    </font>
    <font>
      <i/>
      <sz val="8"/>
      <color theme="1"/>
      <name val="Times New Roman"/>
      <family val="1"/>
    </font>
    <font>
      <sz val="8"/>
      <color theme="1"/>
      <name val="Times New Roman"/>
      <family val="1"/>
    </font>
    <font>
      <u/>
      <sz val="11"/>
      <color theme="10"/>
      <name val="Calibri"/>
      <family val="2"/>
      <scheme val="minor"/>
    </font>
    <font>
      <u/>
      <sz val="8"/>
      <color theme="10"/>
      <name val="Calibri"/>
      <family val="2"/>
      <scheme val="minor"/>
    </font>
    <font>
      <i/>
      <sz val="7"/>
      <color theme="1"/>
      <name val="Times New Roman"/>
      <family val="1"/>
    </font>
    <font>
      <sz val="7"/>
      <color theme="1"/>
      <name val="Times New Roman"/>
      <family val="1"/>
    </font>
    <font>
      <sz val="5"/>
      <color theme="1"/>
      <name val="Times New Roman"/>
      <family val="1"/>
    </font>
    <font>
      <b/>
      <sz val="5"/>
      <color theme="1"/>
      <name val="Webdings"/>
      <family val="1"/>
      <charset val="2"/>
    </font>
    <font>
      <b/>
      <sz val="5"/>
      <color theme="1"/>
      <name val="Times New Roman"/>
      <family val="1"/>
    </font>
    <font>
      <sz val="5"/>
      <color theme="1"/>
      <name val="Arial"/>
      <family val="2"/>
    </font>
    <font>
      <b/>
      <sz val="5"/>
      <color theme="1"/>
      <name val="Arial"/>
      <family val="2"/>
    </font>
    <font>
      <sz val="9"/>
      <color indexed="81"/>
      <name val="Tahoma"/>
      <family val="2"/>
    </font>
  </fonts>
  <fills count="3">
    <fill>
      <patternFill patternType="none"/>
    </fill>
    <fill>
      <patternFill patternType="gray125"/>
    </fill>
    <fill>
      <patternFill patternType="solid">
        <fgColor theme="0" tint="-0.249977111117893"/>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71">
    <xf numFmtId="0" fontId="0" fillId="0" borderId="0" xfId="0"/>
    <xf numFmtId="0" fontId="1" fillId="0" borderId="0" xfId="0" applyFont="1" applyFill="1" applyAlignment="1" applyProtection="1">
      <alignment horizontal="center" vertical="center"/>
    </xf>
    <xf numFmtId="0" fontId="1" fillId="0" borderId="0" xfId="0" applyFont="1" applyAlignment="1">
      <alignment vertical="center"/>
    </xf>
    <xf numFmtId="0" fontId="2" fillId="0" borderId="0" xfId="0" applyFont="1" applyAlignment="1">
      <alignment vertical="center"/>
    </xf>
    <xf numFmtId="4" fontId="2" fillId="0" borderId="0" xfId="0" applyNumberFormat="1" applyFont="1" applyAlignment="1">
      <alignment vertical="center"/>
    </xf>
    <xf numFmtId="0" fontId="3" fillId="0" borderId="0" xfId="0" applyFont="1" applyAlignment="1">
      <alignment vertical="center"/>
    </xf>
    <xf numFmtId="4" fontId="3" fillId="0" borderId="0" xfId="0" applyNumberFormat="1" applyFont="1" applyAlignment="1">
      <alignment vertical="center"/>
    </xf>
    <xf numFmtId="0" fontId="3" fillId="0" borderId="0" xfId="0" applyFont="1" applyAlignment="1">
      <alignment horizontal="left" vertical="center"/>
    </xf>
    <xf numFmtId="0" fontId="5" fillId="2" borderId="0" xfId="0" applyFont="1" applyFill="1" applyAlignment="1" applyProtection="1">
      <alignment horizontal="center" vertical="center"/>
      <protection locked="0"/>
    </xf>
    <xf numFmtId="0" fontId="5" fillId="2" borderId="0" xfId="0" applyFont="1" applyFill="1" applyAlignment="1" applyProtection="1">
      <alignment vertical="center"/>
      <protection locked="0"/>
    </xf>
    <xf numFmtId="0" fontId="5" fillId="2" borderId="5" xfId="0" applyFont="1" applyFill="1" applyBorder="1" applyAlignment="1" applyProtection="1">
      <alignment horizontal="center" vertical="center"/>
      <protection locked="0"/>
    </xf>
    <xf numFmtId="0" fontId="7" fillId="0" borderId="0" xfId="0" applyFont="1" applyAlignment="1">
      <alignment vertical="center"/>
    </xf>
    <xf numFmtId="0" fontId="3" fillId="0" borderId="0" xfId="0" applyFont="1" applyAlignment="1">
      <alignment horizontal="center" vertical="center"/>
    </xf>
    <xf numFmtId="0" fontId="8" fillId="0" borderId="0" xfId="0" applyFont="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vertical="center"/>
    </xf>
    <xf numFmtId="0" fontId="11"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5" fillId="0" borderId="8"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4" fontId="8" fillId="0" borderId="0" xfId="0" applyNumberFormat="1" applyFont="1" applyAlignment="1">
      <alignment vertical="center"/>
    </xf>
    <xf numFmtId="0" fontId="2" fillId="0" borderId="0" xfId="0" applyFont="1" applyAlignment="1">
      <alignment horizontal="center" vertical="center"/>
    </xf>
    <xf numFmtId="4" fontId="8" fillId="0" borderId="13" xfId="0" applyNumberFormat="1" applyFont="1" applyBorder="1" applyAlignment="1" applyProtection="1">
      <alignment horizontal="center" vertical="center"/>
    </xf>
    <xf numFmtId="0" fontId="6" fillId="0" borderId="14" xfId="0" applyFont="1" applyBorder="1" applyAlignment="1" applyProtection="1">
      <alignment horizontal="center" vertical="center"/>
    </xf>
    <xf numFmtId="4" fontId="8" fillId="0" borderId="15" xfId="0" applyNumberFormat="1" applyFont="1" applyBorder="1" applyAlignment="1" applyProtection="1">
      <alignment horizontal="center" vertical="center"/>
    </xf>
    <xf numFmtId="0" fontId="2" fillId="2" borderId="15" xfId="0" applyFont="1" applyFill="1" applyBorder="1" applyAlignment="1" applyProtection="1">
      <alignment horizontal="center" vertical="center"/>
      <protection locked="0"/>
    </xf>
    <xf numFmtId="0" fontId="2" fillId="0" borderId="15" xfId="0" applyFont="1" applyBorder="1" applyAlignment="1">
      <alignment vertical="center"/>
    </xf>
    <xf numFmtId="1"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9" xfId="0" applyFont="1" applyBorder="1" applyAlignment="1" applyProtection="1">
      <alignment horizontal="center" vertical="center"/>
    </xf>
    <xf numFmtId="4" fontId="2" fillId="0" borderId="20" xfId="0" applyNumberFormat="1" applyFont="1" applyBorder="1" applyAlignment="1" applyProtection="1">
      <alignment horizontal="center" vertical="center"/>
    </xf>
    <xf numFmtId="0" fontId="1" fillId="0" borderId="21" xfId="0" applyFont="1" applyBorder="1" applyAlignment="1" applyProtection="1">
      <alignment horizontal="center" vertical="center"/>
    </xf>
    <xf numFmtId="4" fontId="2" fillId="0" borderId="21" xfId="0" applyNumberFormat="1" applyFont="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1" xfId="0" applyFont="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5" xfId="0" applyFont="1" applyBorder="1" applyAlignment="1" applyProtection="1">
      <alignment horizontal="center" vertical="center"/>
    </xf>
    <xf numFmtId="4" fontId="2" fillId="0" borderId="29" xfId="0" applyNumberFormat="1" applyFont="1" applyBorder="1" applyAlignment="1" applyProtection="1">
      <alignment horizontal="center" vertical="center"/>
    </xf>
    <xf numFmtId="0" fontId="1" fillId="0" borderId="30" xfId="0" applyFont="1" applyBorder="1" applyAlignment="1" applyProtection="1">
      <alignment horizontal="center" vertical="center"/>
    </xf>
    <xf numFmtId="4" fontId="2" fillId="0" borderId="30" xfId="0" applyNumberFormat="1" applyFont="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30"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pplyProtection="1">
      <alignment horizontal="center" vertical="center"/>
    </xf>
    <xf numFmtId="49" fontId="6" fillId="0" borderId="2" xfId="0" applyNumberFormat="1" applyFont="1" applyBorder="1" applyAlignment="1">
      <alignment horizontal="center" vertical="center" wrapText="1"/>
    </xf>
    <xf numFmtId="0" fontId="3" fillId="0" borderId="6" xfId="0" applyFont="1" applyBorder="1" applyAlignment="1">
      <alignment vertical="center"/>
    </xf>
    <xf numFmtId="0" fontId="6" fillId="0" borderId="4" xfId="0" applyFont="1" applyBorder="1" applyAlignment="1">
      <alignment vertical="center" wrapText="1"/>
    </xf>
    <xf numFmtId="0" fontId="3" fillId="0" borderId="4" xfId="0" applyFont="1" applyBorder="1" applyAlignment="1">
      <alignment vertical="center"/>
    </xf>
    <xf numFmtId="0" fontId="3" fillId="0" borderId="7" xfId="0" applyFont="1" applyBorder="1" applyAlignment="1">
      <alignment vertical="center"/>
    </xf>
    <xf numFmtId="0" fontId="3" fillId="0" borderId="5" xfId="0" applyFont="1" applyBorder="1" applyAlignment="1" applyProtection="1">
      <alignment vertical="center"/>
    </xf>
    <xf numFmtId="49" fontId="6" fillId="0" borderId="12" xfId="0" applyNumberFormat="1" applyFont="1" applyBorder="1" applyAlignment="1">
      <alignment horizontal="center" vertical="center" wrapText="1"/>
    </xf>
    <xf numFmtId="0" fontId="3" fillId="0" borderId="9" xfId="0" applyFont="1" applyBorder="1" applyAlignment="1" applyProtection="1">
      <alignment vertical="center"/>
    </xf>
    <xf numFmtId="0" fontId="6" fillId="0" borderId="10"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6" xfId="0" applyFont="1" applyBorder="1" applyAlignment="1" applyProtection="1">
      <alignment vertical="center"/>
    </xf>
    <xf numFmtId="0" fontId="5" fillId="0" borderId="5" xfId="0" applyFont="1" applyBorder="1" applyAlignment="1" applyProtection="1">
      <alignment horizontal="center" vertical="center"/>
    </xf>
    <xf numFmtId="0" fontId="3" fillId="0" borderId="9" xfId="0" applyFont="1" applyBorder="1" applyAlignment="1">
      <alignment vertical="center"/>
    </xf>
    <xf numFmtId="0" fontId="1" fillId="0" borderId="6" xfId="0" applyFont="1" applyBorder="1" applyAlignment="1">
      <alignment vertical="center"/>
    </xf>
    <xf numFmtId="0" fontId="2" fillId="0" borderId="4" xfId="0" applyFont="1" applyBorder="1" applyAlignment="1">
      <alignment vertical="center"/>
    </xf>
    <xf numFmtId="166" fontId="1" fillId="0" borderId="4" xfId="0" applyNumberFormat="1" applyFont="1" applyBorder="1" applyAlignment="1">
      <alignment horizontal="center" vertical="center"/>
    </xf>
    <xf numFmtId="0" fontId="1" fillId="0" borderId="4" xfId="0" applyFont="1" applyBorder="1" applyAlignment="1">
      <alignment vertical="center"/>
    </xf>
    <xf numFmtId="0" fontId="2"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1"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16" fillId="0" borderId="0" xfId="0" applyFont="1" applyAlignment="1">
      <alignment horizontal="left" vertical="top" wrapText="1"/>
    </xf>
    <xf numFmtId="0" fontId="16" fillId="0" borderId="0" xfId="0" applyFont="1" applyAlignment="1">
      <alignment horizontal="left" vertical="top"/>
    </xf>
    <xf numFmtId="0" fontId="1" fillId="0" borderId="5" xfId="0" applyFont="1" applyBorder="1" applyAlignment="1">
      <alignment horizontal="right" vertical="center"/>
    </xf>
    <xf numFmtId="166" fontId="5" fillId="0" borderId="5" xfId="0" applyNumberFormat="1"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166" fontId="3" fillId="0" borderId="6" xfId="0" applyNumberFormat="1" applyFont="1" applyBorder="1" applyAlignment="1">
      <alignment horizontal="center" vertical="center"/>
    </xf>
    <xf numFmtId="166" fontId="3" fillId="0" borderId="4" xfId="0" applyNumberFormat="1" applyFont="1" applyBorder="1" applyAlignment="1">
      <alignment horizontal="center" vertical="center"/>
    </xf>
    <xf numFmtId="166" fontId="3" fillId="0" borderId="7" xfId="0" applyNumberFormat="1" applyFont="1" applyBorder="1" applyAlignment="1">
      <alignment horizontal="center" vertical="center"/>
    </xf>
    <xf numFmtId="166" fontId="3" fillId="0" borderId="8"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3" fillId="0" borderId="12" xfId="0" applyNumberFormat="1" applyFont="1" applyBorder="1" applyAlignment="1">
      <alignment horizontal="center" vertical="center"/>
    </xf>
    <xf numFmtId="166" fontId="3" fillId="0" borderId="9" xfId="0" applyNumberFormat="1" applyFont="1" applyBorder="1" applyAlignment="1">
      <alignment horizontal="center" vertical="center"/>
    </xf>
    <xf numFmtId="166" fontId="3" fillId="0" borderId="10" xfId="0" applyNumberFormat="1" applyFont="1" applyBorder="1" applyAlignment="1">
      <alignment horizontal="center" vertical="center"/>
    </xf>
    <xf numFmtId="166" fontId="3" fillId="0" borderId="11" xfId="0" applyNumberFormat="1" applyFont="1" applyBorder="1" applyAlignment="1">
      <alignment horizontal="center" vertical="center"/>
    </xf>
    <xf numFmtId="0" fontId="12" fillId="0" borderId="0" xfId="0" applyFont="1" applyBorder="1" applyAlignment="1">
      <alignment horizontal="center" vertical="center"/>
    </xf>
    <xf numFmtId="0" fontId="1" fillId="0" borderId="5"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8" fillId="0" borderId="2" xfId="0" applyFont="1" applyBorder="1" applyAlignment="1">
      <alignment horizontal="center" vertical="center"/>
    </xf>
    <xf numFmtId="166" fontId="2" fillId="0" borderId="1" xfId="0" applyNumberFormat="1" applyFont="1" applyBorder="1" applyAlignment="1">
      <alignment horizontal="center" vertical="center"/>
    </xf>
    <xf numFmtId="166" fontId="2" fillId="0" borderId="2" xfId="0" applyNumberFormat="1" applyFont="1" applyBorder="1" applyAlignment="1">
      <alignment horizontal="center" vertical="center"/>
    </xf>
    <xf numFmtId="166" fontId="2" fillId="0" borderId="3"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66" fontId="2" fillId="0" borderId="5" xfId="0" applyNumberFormat="1" applyFont="1" applyBorder="1" applyAlignment="1">
      <alignment horizontal="center" vertical="center"/>
    </xf>
    <xf numFmtId="4" fontId="2" fillId="0" borderId="31" xfId="0" applyNumberFormat="1" applyFont="1" applyBorder="1" applyAlignment="1">
      <alignment horizontal="center" vertical="center"/>
    </xf>
    <xf numFmtId="4" fontId="2" fillId="0" borderId="32" xfId="0" applyNumberFormat="1"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166" fontId="2" fillId="0" borderId="33" xfId="0" applyNumberFormat="1" applyFont="1" applyBorder="1" applyAlignment="1">
      <alignment horizontal="center" vertical="center"/>
    </xf>
    <xf numFmtId="166" fontId="2" fillId="0" borderId="37" xfId="0" applyNumberFormat="1" applyFont="1" applyBorder="1" applyAlignment="1">
      <alignment horizontal="center" vertical="center"/>
    </xf>
    <xf numFmtId="166" fontId="2" fillId="0" borderId="32" xfId="0" applyNumberFormat="1" applyFont="1" applyBorder="1" applyAlignment="1">
      <alignment horizontal="center" vertical="center"/>
    </xf>
    <xf numFmtId="166" fontId="1" fillId="0" borderId="5" xfId="0" applyNumberFormat="1" applyFont="1" applyBorder="1" applyAlignment="1">
      <alignment horizontal="center" vertical="center"/>
    </xf>
    <xf numFmtId="4" fontId="2" fillId="0" borderId="22" xfId="0" applyNumberFormat="1" applyFont="1" applyBorder="1" applyAlignment="1">
      <alignment horizontal="center" vertical="center"/>
    </xf>
    <xf numFmtId="4" fontId="2" fillId="0" borderId="23"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166" fontId="2" fillId="0" borderId="26" xfId="0" applyNumberFormat="1" applyFont="1" applyBorder="1" applyAlignment="1">
      <alignment horizontal="center" vertical="center"/>
    </xf>
    <xf numFmtId="166" fontId="2" fillId="0" borderId="27" xfId="0" applyNumberFormat="1" applyFont="1" applyBorder="1" applyAlignment="1">
      <alignment horizontal="center" vertical="center"/>
    </xf>
    <xf numFmtId="166" fontId="2" fillId="0" borderId="23" xfId="0" applyNumberFormat="1" applyFont="1" applyBorder="1" applyAlignment="1">
      <alignment horizontal="center" vertical="center"/>
    </xf>
    <xf numFmtId="0" fontId="8" fillId="0" borderId="5" xfId="0" applyFont="1" applyBorder="1" applyAlignment="1">
      <alignment horizontal="center" vertical="center"/>
    </xf>
    <xf numFmtId="4" fontId="2" fillId="0" borderId="16" xfId="0" applyNumberFormat="1" applyFont="1" applyBorder="1" applyAlignment="1">
      <alignment horizontal="center" vertical="center"/>
    </xf>
    <xf numFmtId="4" fontId="2" fillId="0" borderId="17"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166"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 fillId="0" borderId="5" xfId="0" applyFont="1" applyBorder="1" applyAlignment="1">
      <alignment horizontal="center" vertical="center"/>
    </xf>
    <xf numFmtId="49" fontId="1" fillId="0" borderId="5"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5"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2"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xf>
    <xf numFmtId="165" fontId="3" fillId="2" borderId="0" xfId="0" applyNumberFormat="1" applyFont="1" applyFill="1" applyBorder="1" applyAlignment="1" applyProtection="1">
      <alignment horizontal="center" vertical="center"/>
      <protection locked="0"/>
    </xf>
    <xf numFmtId="165" fontId="3" fillId="2" borderId="0" xfId="0" applyNumberFormat="1" applyFont="1" applyFill="1" applyBorder="1" applyAlignment="1" applyProtection="1">
      <alignment horizontal="center" vertical="center"/>
    </xf>
    <xf numFmtId="165" fontId="3" fillId="2" borderId="12" xfId="0" applyNumberFormat="1" applyFont="1" applyFill="1" applyBorder="1" applyAlignment="1" applyProtection="1">
      <alignment horizontal="center" vertical="center"/>
    </xf>
    <xf numFmtId="49" fontId="5"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0" fontId="3" fillId="0" borderId="0" xfId="0" applyFont="1" applyAlignment="1">
      <alignment horizontal="left" vertical="center"/>
    </xf>
    <xf numFmtId="0" fontId="10" fillId="2" borderId="0" xfId="1"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9" fillId="2" borderId="0" xfId="1" applyFill="1" applyAlignment="1" applyProtection="1">
      <alignment horizontal="center" vertical="center"/>
      <protection locked="0"/>
    </xf>
    <xf numFmtId="0" fontId="1" fillId="0" borderId="0" xfId="0" applyFont="1" applyAlignment="1">
      <alignment horizontal="left" vertical="center"/>
    </xf>
    <xf numFmtId="164" fontId="1" fillId="2" borderId="0" xfId="0" applyNumberFormat="1" applyFont="1" applyFill="1" applyAlignment="1" applyProtection="1">
      <alignment horizontal="center" vertical="center"/>
      <protection locked="0"/>
    </xf>
    <xf numFmtId="0" fontId="4" fillId="0" borderId="0" xfId="0" applyFont="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center"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82"/>
  <sheetViews>
    <sheetView showGridLines="0" tabSelected="1" zoomScale="150" zoomScaleNormal="150" workbookViewId="0">
      <selection activeCell="F31" sqref="F31:J31"/>
    </sheetView>
  </sheetViews>
  <sheetFormatPr defaultRowHeight="15" x14ac:dyDescent="0.25"/>
  <cols>
    <col min="1" max="1" width="4.7109375" style="5" customWidth="1"/>
    <col min="2" max="2" width="11.140625" style="5" customWidth="1"/>
    <col min="3" max="3" width="6.7109375" style="5" customWidth="1"/>
    <col min="4" max="4" width="7" style="5" customWidth="1"/>
    <col min="5" max="6" width="7.85546875" style="5" customWidth="1"/>
    <col min="7" max="7" width="6" style="5" customWidth="1"/>
    <col min="8" max="8" width="5.5703125" style="5" customWidth="1"/>
    <col min="9" max="9" width="9" style="5" customWidth="1"/>
    <col min="10" max="10" width="7.85546875" style="5" customWidth="1"/>
    <col min="11" max="11" width="10" style="5" customWidth="1"/>
    <col min="12" max="12" width="8.42578125" style="5" customWidth="1"/>
    <col min="13" max="13" width="4.5703125" style="5" customWidth="1"/>
    <col min="14" max="14" width="1.85546875" style="5" customWidth="1"/>
    <col min="15" max="15" width="3.42578125" style="5" customWidth="1"/>
    <col min="16" max="16" width="6.140625" style="5" customWidth="1"/>
    <col min="17" max="17" width="9.140625" style="6" hidden="1" customWidth="1"/>
    <col min="18" max="16384" width="9.140625" style="5"/>
  </cols>
  <sheetData>
    <row r="1" spans="1:17" s="3" customFormat="1" ht="14.25" customHeight="1" x14ac:dyDescent="0.25">
      <c r="A1" s="164" t="s">
        <v>0</v>
      </c>
      <c r="B1" s="164"/>
      <c r="C1" s="1"/>
      <c r="D1" s="2" t="s">
        <v>1</v>
      </c>
      <c r="E1" s="165"/>
      <c r="F1" s="165"/>
      <c r="Q1" s="4"/>
    </row>
    <row r="2" spans="1:17" ht="4.5" customHeight="1" x14ac:dyDescent="0.25"/>
    <row r="3" spans="1:17" x14ac:dyDescent="0.25">
      <c r="A3" s="166" t="s">
        <v>2</v>
      </c>
      <c r="B3" s="166"/>
      <c r="C3" s="166"/>
      <c r="D3" s="166"/>
      <c r="E3" s="166"/>
      <c r="F3" s="166"/>
      <c r="G3" s="166"/>
      <c r="H3" s="166"/>
      <c r="I3" s="166"/>
      <c r="J3" s="166"/>
      <c r="K3" s="166"/>
      <c r="L3" s="166"/>
      <c r="M3" s="166"/>
      <c r="N3" s="166"/>
      <c r="O3" s="166"/>
      <c r="P3" s="166"/>
    </row>
    <row r="4" spans="1:17" ht="9" customHeight="1" x14ac:dyDescent="0.25"/>
    <row r="5" spans="1:17" x14ac:dyDescent="0.25">
      <c r="A5" s="167" t="s">
        <v>3</v>
      </c>
      <c r="B5" s="168"/>
      <c r="C5" s="168"/>
      <c r="D5" s="168"/>
      <c r="E5" s="168"/>
      <c r="F5" s="168"/>
      <c r="G5" s="168"/>
      <c r="H5" s="168"/>
      <c r="I5" s="168"/>
      <c r="J5" s="168"/>
      <c r="K5" s="168"/>
      <c r="L5" s="168"/>
      <c r="M5" s="168"/>
      <c r="N5" s="168"/>
      <c r="O5" s="168"/>
      <c r="P5" s="169"/>
    </row>
    <row r="6" spans="1:17" ht="14.25" customHeight="1" x14ac:dyDescent="0.25">
      <c r="A6" s="170" t="s">
        <v>4</v>
      </c>
      <c r="B6" s="170"/>
      <c r="C6" s="170"/>
      <c r="D6" s="170"/>
      <c r="E6" s="170"/>
      <c r="F6" s="170"/>
      <c r="G6" s="170"/>
      <c r="H6" s="170"/>
      <c r="I6" s="170"/>
      <c r="J6" s="170"/>
      <c r="K6" s="170"/>
      <c r="L6" s="170"/>
      <c r="M6" s="170"/>
      <c r="N6" s="170"/>
      <c r="O6" s="170"/>
      <c r="P6" s="170"/>
    </row>
    <row r="7" spans="1:17" ht="6" customHeight="1" x14ac:dyDescent="0.25"/>
    <row r="8" spans="1:17" x14ac:dyDescent="0.25">
      <c r="A8" s="160" t="s">
        <v>5</v>
      </c>
      <c r="B8" s="160"/>
      <c r="C8" s="149"/>
      <c r="D8" s="149"/>
      <c r="E8" s="149"/>
      <c r="F8" s="149"/>
      <c r="G8" s="149"/>
      <c r="H8" s="149"/>
      <c r="I8" s="149"/>
      <c r="J8" s="5" t="s">
        <v>6</v>
      </c>
      <c r="L8" s="149"/>
      <c r="M8" s="149"/>
      <c r="N8" s="149"/>
      <c r="O8" s="149"/>
      <c r="P8" s="149"/>
    </row>
    <row r="9" spans="1:17" ht="6.75" customHeight="1" x14ac:dyDescent="0.25">
      <c r="A9" s="7"/>
      <c r="B9" s="7"/>
    </row>
    <row r="10" spans="1:17" x14ac:dyDescent="0.25">
      <c r="A10" s="160" t="s">
        <v>7</v>
      </c>
      <c r="B10" s="160"/>
      <c r="C10" s="149"/>
      <c r="D10" s="149"/>
      <c r="E10" s="149"/>
      <c r="F10" s="149"/>
      <c r="G10" s="5" t="s">
        <v>8</v>
      </c>
      <c r="H10" s="8"/>
      <c r="I10" s="5" t="s">
        <v>9</v>
      </c>
      <c r="J10" s="149"/>
      <c r="K10" s="149"/>
      <c r="L10" s="149"/>
      <c r="M10" s="149"/>
      <c r="N10" s="149"/>
      <c r="O10" s="5" t="s">
        <v>10</v>
      </c>
      <c r="P10" s="9"/>
    </row>
    <row r="11" spans="1:17" ht="6.75" customHeight="1" x14ac:dyDescent="0.25"/>
    <row r="12" spans="1:17" x14ac:dyDescent="0.25">
      <c r="A12" s="10"/>
      <c r="B12" s="5" t="s">
        <v>11</v>
      </c>
      <c r="C12" s="11" t="s">
        <v>12</v>
      </c>
    </row>
    <row r="13" spans="1:17" ht="6.75" customHeight="1" x14ac:dyDescent="0.25">
      <c r="A13" s="12"/>
    </row>
    <row r="14" spans="1:17" x14ac:dyDescent="0.25">
      <c r="A14" s="10"/>
      <c r="B14" s="5" t="s">
        <v>13</v>
      </c>
      <c r="C14" s="149"/>
      <c r="D14" s="149"/>
      <c r="E14" s="149"/>
      <c r="F14" s="149"/>
      <c r="G14" s="149"/>
      <c r="H14" s="149"/>
      <c r="I14" s="149"/>
      <c r="J14" s="149"/>
      <c r="K14" s="149"/>
      <c r="L14" s="149"/>
      <c r="M14" s="13" t="s">
        <v>14</v>
      </c>
    </row>
    <row r="15" spans="1:17" ht="6.75" customHeight="1" x14ac:dyDescent="0.25"/>
    <row r="16" spans="1:17" x14ac:dyDescent="0.25">
      <c r="A16" s="5" t="s">
        <v>15</v>
      </c>
      <c r="C16" s="149"/>
      <c r="D16" s="149"/>
      <c r="E16" s="149"/>
      <c r="F16" s="149"/>
      <c r="G16" s="5" t="s">
        <v>8</v>
      </c>
      <c r="H16" s="8"/>
      <c r="I16" s="5" t="s">
        <v>9</v>
      </c>
      <c r="J16" s="149"/>
      <c r="K16" s="149"/>
      <c r="L16" s="149"/>
      <c r="M16" s="149"/>
      <c r="N16" s="149"/>
      <c r="O16" s="5" t="s">
        <v>10</v>
      </c>
      <c r="P16" s="9"/>
    </row>
    <row r="17" spans="1:16" ht="6.75" customHeight="1" x14ac:dyDescent="0.25"/>
    <row r="18" spans="1:16" x14ac:dyDescent="0.25">
      <c r="A18" s="5" t="s">
        <v>16</v>
      </c>
      <c r="C18" s="158"/>
      <c r="D18" s="158"/>
      <c r="E18" s="158"/>
      <c r="F18" s="12" t="s">
        <v>17</v>
      </c>
      <c r="G18" s="158"/>
      <c r="H18" s="158"/>
      <c r="I18" s="158"/>
      <c r="J18" s="5" t="s">
        <v>18</v>
      </c>
      <c r="K18" s="158"/>
      <c r="L18" s="158"/>
      <c r="M18" s="5" t="s">
        <v>19</v>
      </c>
      <c r="N18" s="159"/>
      <c r="O18" s="159"/>
      <c r="P18" s="159"/>
    </row>
    <row r="19" spans="1:16" ht="6.75" customHeight="1" x14ac:dyDescent="0.25"/>
    <row r="20" spans="1:16" x14ac:dyDescent="0.25">
      <c r="A20" s="160" t="s">
        <v>20</v>
      </c>
      <c r="B20" s="160"/>
      <c r="C20" s="161"/>
      <c r="D20" s="162"/>
      <c r="E20" s="162"/>
      <c r="F20" s="162"/>
      <c r="G20" s="5" t="s">
        <v>21</v>
      </c>
      <c r="H20" s="163"/>
      <c r="I20" s="149"/>
      <c r="J20" s="149"/>
      <c r="K20" s="149"/>
      <c r="L20" s="149"/>
      <c r="M20" s="149"/>
      <c r="N20" s="149"/>
      <c r="O20" s="149"/>
      <c r="P20" s="149"/>
    </row>
    <row r="21" spans="1:16" ht="6.75" customHeight="1" x14ac:dyDescent="0.25"/>
    <row r="22" spans="1:16" x14ac:dyDescent="0.25">
      <c r="A22" s="5" t="s">
        <v>22</v>
      </c>
      <c r="C22" s="149"/>
      <c r="D22" s="149"/>
      <c r="E22" s="149"/>
      <c r="F22" s="149"/>
    </row>
    <row r="23" spans="1:16" ht="6.75" customHeight="1" x14ac:dyDescent="0.25"/>
    <row r="24" spans="1:16" ht="15.75" customHeight="1" x14ac:dyDescent="0.25">
      <c r="A24" s="150" t="s">
        <v>23</v>
      </c>
      <c r="B24" s="150"/>
      <c r="C24" s="150"/>
      <c r="D24" s="150"/>
      <c r="E24" s="150"/>
      <c r="F24" s="150"/>
      <c r="G24" s="150"/>
      <c r="H24" s="150"/>
      <c r="I24" s="150"/>
      <c r="J24" s="150"/>
      <c r="K24" s="150"/>
      <c r="L24" s="150"/>
      <c r="M24" s="150"/>
      <c r="N24" s="150"/>
      <c r="O24" s="150"/>
      <c r="P24" s="150"/>
    </row>
    <row r="25" spans="1:16" ht="3" customHeight="1" x14ac:dyDescent="0.25"/>
    <row r="26" spans="1:16" ht="18" customHeight="1" x14ac:dyDescent="0.25">
      <c r="A26" s="5" t="s">
        <v>24</v>
      </c>
    </row>
    <row r="27" spans="1:16" ht="5.25" customHeight="1" x14ac:dyDescent="0.25">
      <c r="A27" s="14"/>
      <c r="B27" s="15"/>
      <c r="C27" s="15"/>
      <c r="D27" s="15"/>
      <c r="E27" s="15"/>
      <c r="F27" s="15"/>
      <c r="G27" s="15"/>
      <c r="H27" s="15"/>
      <c r="I27" s="15"/>
      <c r="J27" s="15"/>
      <c r="K27" s="15"/>
      <c r="L27" s="15"/>
      <c r="M27" s="15"/>
      <c r="N27" s="15"/>
      <c r="O27" s="15"/>
      <c r="P27" s="16"/>
    </row>
    <row r="28" spans="1:16" x14ac:dyDescent="0.25">
      <c r="A28" s="151" t="s">
        <v>25</v>
      </c>
      <c r="B28" s="152"/>
      <c r="C28" s="152"/>
      <c r="D28" s="152"/>
      <c r="E28" s="152"/>
      <c r="F28" s="153"/>
      <c r="G28" s="153"/>
      <c r="H28" s="153"/>
      <c r="I28" s="153"/>
      <c r="J28" s="17" t="s">
        <v>26</v>
      </c>
      <c r="L28" s="18"/>
      <c r="M28" s="154" t="s">
        <v>27</v>
      </c>
      <c r="N28" s="154"/>
      <c r="O28" s="154"/>
      <c r="P28" s="19" t="s">
        <v>28</v>
      </c>
    </row>
    <row r="29" spans="1:16" ht="3" customHeight="1" x14ac:dyDescent="0.25">
      <c r="A29" s="20"/>
      <c r="B29" s="21"/>
      <c r="C29" s="21"/>
      <c r="D29" s="21"/>
      <c r="E29" s="21"/>
      <c r="F29" s="21"/>
      <c r="G29" s="21"/>
      <c r="H29" s="21"/>
      <c r="I29" s="21"/>
      <c r="J29" s="21"/>
      <c r="K29" s="21"/>
      <c r="L29" s="21"/>
      <c r="M29" s="21"/>
      <c r="N29" s="21"/>
      <c r="O29" s="21"/>
      <c r="P29" s="22"/>
    </row>
    <row r="30" spans="1:16" ht="3" customHeight="1" x14ac:dyDescent="0.25">
      <c r="A30" s="14"/>
      <c r="B30" s="15"/>
      <c r="C30" s="15"/>
      <c r="D30" s="15"/>
      <c r="E30" s="15"/>
      <c r="F30" s="15"/>
      <c r="G30" s="15"/>
      <c r="H30" s="15"/>
      <c r="I30" s="15"/>
      <c r="J30" s="15"/>
      <c r="K30" s="15"/>
      <c r="L30" s="15"/>
      <c r="M30" s="15"/>
      <c r="N30" s="15"/>
      <c r="O30" s="15"/>
      <c r="P30" s="16"/>
    </row>
    <row r="31" spans="1:16" x14ac:dyDescent="0.25">
      <c r="A31" s="23" t="s">
        <v>29</v>
      </c>
      <c r="B31" s="24"/>
      <c r="C31" s="24"/>
      <c r="D31" s="24"/>
      <c r="E31" s="24"/>
      <c r="F31" s="155"/>
      <c r="G31" s="155"/>
      <c r="H31" s="155"/>
      <c r="I31" s="155"/>
      <c r="J31" s="155"/>
      <c r="K31" s="25" t="s">
        <v>30</v>
      </c>
      <c r="L31" s="156" t="str">
        <f>IF(F31&lt;&gt;"",F31+10,"")</f>
        <v/>
      </c>
      <c r="M31" s="156"/>
      <c r="N31" s="156"/>
      <c r="O31" s="156"/>
      <c r="P31" s="157"/>
    </row>
    <row r="32" spans="1:16" ht="3" customHeight="1" x14ac:dyDescent="0.25">
      <c r="A32" s="20"/>
      <c r="B32" s="21"/>
      <c r="C32" s="21"/>
      <c r="D32" s="21"/>
      <c r="E32" s="21"/>
      <c r="F32" s="21"/>
      <c r="G32" s="21"/>
      <c r="H32" s="21"/>
      <c r="I32" s="21"/>
      <c r="J32" s="21"/>
      <c r="K32" s="21"/>
      <c r="L32" s="21"/>
      <c r="M32" s="21"/>
      <c r="N32" s="21"/>
      <c r="O32" s="21"/>
      <c r="P32" s="22"/>
    </row>
    <row r="33" spans="1:22" ht="8.25" customHeight="1" x14ac:dyDescent="0.25"/>
    <row r="34" spans="1:22" s="3" customFormat="1" ht="28.5" customHeight="1" x14ac:dyDescent="0.25">
      <c r="A34" s="145" t="s">
        <v>31</v>
      </c>
      <c r="B34" s="145"/>
      <c r="C34" s="145"/>
      <c r="D34" s="145"/>
      <c r="E34" s="145"/>
      <c r="F34" s="145"/>
      <c r="G34" s="145" t="s">
        <v>32</v>
      </c>
      <c r="H34" s="145"/>
      <c r="I34" s="145"/>
      <c r="J34" s="145"/>
      <c r="K34" s="146" t="s">
        <v>33</v>
      </c>
      <c r="L34" s="147" t="s">
        <v>34</v>
      </c>
      <c r="M34" s="146" t="s">
        <v>35</v>
      </c>
      <c r="N34" s="146"/>
      <c r="O34" s="146"/>
      <c r="P34" s="146"/>
      <c r="Q34" s="4"/>
      <c r="R34" s="4"/>
      <c r="S34" s="4"/>
      <c r="T34" s="4"/>
      <c r="U34" s="4"/>
      <c r="V34" s="4"/>
    </row>
    <row r="35" spans="1:22" s="13" customFormat="1" ht="11.25" customHeight="1" x14ac:dyDescent="0.25">
      <c r="A35" s="148" t="s">
        <v>36</v>
      </c>
      <c r="B35" s="148"/>
      <c r="C35" s="148"/>
      <c r="D35" s="137" t="s">
        <v>37</v>
      </c>
      <c r="E35" s="137" t="s">
        <v>38</v>
      </c>
      <c r="F35" s="137"/>
      <c r="G35" s="137" t="s">
        <v>39</v>
      </c>
      <c r="H35" s="137"/>
      <c r="I35" s="137" t="s">
        <v>40</v>
      </c>
      <c r="J35" s="137" t="s">
        <v>41</v>
      </c>
      <c r="K35" s="146"/>
      <c r="L35" s="147"/>
      <c r="M35" s="146"/>
      <c r="N35" s="146"/>
      <c r="O35" s="146"/>
      <c r="P35" s="146"/>
      <c r="Q35" s="26"/>
    </row>
    <row r="36" spans="1:22" s="13" customFormat="1" ht="11.25" x14ac:dyDescent="0.25">
      <c r="A36" s="148"/>
      <c r="B36" s="148"/>
      <c r="C36" s="148"/>
      <c r="D36" s="137"/>
      <c r="E36" s="137" t="s">
        <v>42</v>
      </c>
      <c r="F36" s="137"/>
      <c r="G36" s="137"/>
      <c r="H36" s="137"/>
      <c r="I36" s="137"/>
      <c r="J36" s="137"/>
      <c r="K36" s="146"/>
      <c r="L36" s="147"/>
      <c r="M36" s="146"/>
      <c r="N36" s="146"/>
      <c r="O36" s="146"/>
      <c r="P36" s="146"/>
      <c r="Q36" s="26"/>
    </row>
    <row r="37" spans="1:22" s="3" customFormat="1" ht="5.25" customHeight="1" x14ac:dyDescent="0.25">
      <c r="K37" s="27"/>
      <c r="L37" s="27"/>
      <c r="Q37" s="4"/>
    </row>
    <row r="38" spans="1:22" s="3" customFormat="1" ht="15" customHeight="1" x14ac:dyDescent="0.25">
      <c r="A38" s="28">
        <v>0.7</v>
      </c>
      <c r="B38" s="29" t="s">
        <v>43</v>
      </c>
      <c r="C38" s="30">
        <v>1</v>
      </c>
      <c r="D38" s="31"/>
      <c r="E38" s="138">
        <f>A38*C38/0.7</f>
        <v>1</v>
      </c>
      <c r="F38" s="139"/>
      <c r="G38" s="140">
        <f>D38*E38</f>
        <v>0</v>
      </c>
      <c r="H38" s="141"/>
      <c r="I38" s="32"/>
      <c r="J38" s="33">
        <f>G38+I38</f>
        <v>0</v>
      </c>
      <c r="K38" s="34">
        <f>IFERROR(L31-F31,0)</f>
        <v>0</v>
      </c>
      <c r="L38" s="35">
        <f>IF(K38&lt;=10,1.24,1.61)</f>
        <v>1.24</v>
      </c>
      <c r="M38" s="142">
        <f>L38*J38</f>
        <v>0</v>
      </c>
      <c r="N38" s="142"/>
      <c r="O38" s="142"/>
      <c r="P38" s="142"/>
      <c r="Q38" s="4"/>
    </row>
    <row r="39" spans="1:22" s="3" customFormat="1" ht="15" customHeight="1" x14ac:dyDescent="0.25">
      <c r="A39" s="36"/>
      <c r="B39" s="37" t="s">
        <v>43</v>
      </c>
      <c r="C39" s="38"/>
      <c r="D39" s="39"/>
      <c r="E39" s="130">
        <f t="shared" ref="E39:E42" si="0">(A39*C39)/0.7</f>
        <v>0</v>
      </c>
      <c r="F39" s="131"/>
      <c r="G39" s="143">
        <f>D39*E39</f>
        <v>0</v>
      </c>
      <c r="H39" s="144"/>
      <c r="I39" s="40"/>
      <c r="J39" s="41">
        <f t="shared" ref="J39:J42" si="1">G39+I39</f>
        <v>0</v>
      </c>
      <c r="K39" s="42">
        <f t="shared" ref="K39:K42" si="2">IFERROR(L32-F32,0)</f>
        <v>0</v>
      </c>
      <c r="L39" s="43">
        <f t="shared" ref="L39:L42" si="3">IF(K39&lt;=10,1.24,1.61)</f>
        <v>1.24</v>
      </c>
      <c r="M39" s="134">
        <f t="shared" ref="M39:M42" si="4">L39*J39</f>
        <v>0</v>
      </c>
      <c r="N39" s="135"/>
      <c r="O39" s="135"/>
      <c r="P39" s="136"/>
      <c r="Q39" s="4"/>
    </row>
    <row r="40" spans="1:22" s="3" customFormat="1" ht="15" customHeight="1" x14ac:dyDescent="0.25">
      <c r="A40" s="36"/>
      <c r="B40" s="37" t="s">
        <v>43</v>
      </c>
      <c r="C40" s="38"/>
      <c r="D40" s="39"/>
      <c r="E40" s="130">
        <f t="shared" si="0"/>
        <v>0</v>
      </c>
      <c r="F40" s="131"/>
      <c r="G40" s="132">
        <f t="shared" ref="G40:G42" si="5">E40</f>
        <v>0</v>
      </c>
      <c r="H40" s="133"/>
      <c r="I40" s="40"/>
      <c r="J40" s="41">
        <f t="shared" si="1"/>
        <v>0</v>
      </c>
      <c r="K40" s="42">
        <f t="shared" si="2"/>
        <v>0</v>
      </c>
      <c r="L40" s="43">
        <f t="shared" si="3"/>
        <v>1.24</v>
      </c>
      <c r="M40" s="134">
        <f t="shared" si="4"/>
        <v>0</v>
      </c>
      <c r="N40" s="135"/>
      <c r="O40" s="135"/>
      <c r="P40" s="136"/>
      <c r="Q40" s="4"/>
    </row>
    <row r="41" spans="1:22" s="3" customFormat="1" ht="15" customHeight="1" x14ac:dyDescent="0.25">
      <c r="A41" s="36"/>
      <c r="B41" s="37" t="s">
        <v>43</v>
      </c>
      <c r="C41" s="38"/>
      <c r="D41" s="39"/>
      <c r="E41" s="130">
        <f t="shared" si="0"/>
        <v>0</v>
      </c>
      <c r="F41" s="131"/>
      <c r="G41" s="132">
        <f t="shared" si="5"/>
        <v>0</v>
      </c>
      <c r="H41" s="133"/>
      <c r="I41" s="40"/>
      <c r="J41" s="41">
        <f t="shared" si="1"/>
        <v>0</v>
      </c>
      <c r="K41" s="42">
        <f t="shared" si="2"/>
        <v>0</v>
      </c>
      <c r="L41" s="43">
        <f t="shared" si="3"/>
        <v>1.24</v>
      </c>
      <c r="M41" s="134">
        <f t="shared" si="4"/>
        <v>0</v>
      </c>
      <c r="N41" s="135"/>
      <c r="O41" s="135"/>
      <c r="P41" s="136"/>
      <c r="Q41" s="4"/>
    </row>
    <row r="42" spans="1:22" s="3" customFormat="1" ht="15" customHeight="1" x14ac:dyDescent="0.25">
      <c r="A42" s="44"/>
      <c r="B42" s="45" t="s">
        <v>43</v>
      </c>
      <c r="C42" s="46"/>
      <c r="D42" s="47"/>
      <c r="E42" s="122">
        <f t="shared" si="0"/>
        <v>0</v>
      </c>
      <c r="F42" s="123"/>
      <c r="G42" s="124">
        <f t="shared" si="5"/>
        <v>0</v>
      </c>
      <c r="H42" s="125"/>
      <c r="I42" s="48"/>
      <c r="J42" s="49">
        <f t="shared" si="1"/>
        <v>0</v>
      </c>
      <c r="K42" s="50">
        <f t="shared" si="2"/>
        <v>0</v>
      </c>
      <c r="L42" s="51">
        <f t="shared" si="3"/>
        <v>1.24</v>
      </c>
      <c r="M42" s="126">
        <f t="shared" si="4"/>
        <v>0</v>
      </c>
      <c r="N42" s="127"/>
      <c r="O42" s="127"/>
      <c r="P42" s="128"/>
      <c r="Q42" s="4"/>
    </row>
    <row r="43" spans="1:22" s="3" customFormat="1" ht="15" customHeight="1" x14ac:dyDescent="0.25">
      <c r="A43" s="91" t="s">
        <v>41</v>
      </c>
      <c r="B43" s="91"/>
      <c r="C43" s="91"/>
      <c r="D43" s="91"/>
      <c r="E43" s="91"/>
      <c r="F43" s="91"/>
      <c r="G43" s="91"/>
      <c r="H43" s="91"/>
      <c r="I43" s="91"/>
      <c r="J43" s="91"/>
      <c r="K43" s="91"/>
      <c r="L43" s="91"/>
      <c r="M43" s="129">
        <f>SUM(M38:P42)</f>
        <v>0</v>
      </c>
      <c r="N43" s="129"/>
      <c r="O43" s="129"/>
      <c r="P43" s="129"/>
      <c r="Q43" s="4"/>
    </row>
    <row r="44" spans="1:22" s="3" customFormat="1" ht="15" customHeight="1" x14ac:dyDescent="0.25">
      <c r="A44" s="112" t="s">
        <v>44</v>
      </c>
      <c r="B44" s="112"/>
      <c r="C44" s="112"/>
      <c r="D44" s="112"/>
      <c r="E44" s="112"/>
      <c r="F44" s="112"/>
      <c r="G44" s="112"/>
      <c r="H44" s="112"/>
      <c r="I44" s="112"/>
      <c r="J44" s="112"/>
      <c r="K44" s="112"/>
      <c r="L44" s="112"/>
      <c r="M44" s="112"/>
      <c r="N44" s="112"/>
      <c r="O44" s="112"/>
      <c r="P44" s="112"/>
      <c r="Q44" s="4"/>
    </row>
    <row r="45" spans="1:22" s="3" customFormat="1" ht="42.75" customHeight="1" x14ac:dyDescent="0.25">
      <c r="A45" s="119" t="s">
        <v>45</v>
      </c>
      <c r="B45" s="120"/>
      <c r="C45" s="120"/>
      <c r="D45" s="120"/>
      <c r="E45" s="120"/>
      <c r="F45" s="120"/>
      <c r="G45" s="120"/>
      <c r="H45" s="120"/>
      <c r="I45" s="115" t="s">
        <v>46</v>
      </c>
      <c r="J45" s="115"/>
      <c r="K45" s="115"/>
      <c r="L45" s="52" t="s">
        <v>47</v>
      </c>
      <c r="M45" s="121">
        <f>IF(AND(Q45&gt;0,Q45&lt;25.82),25.82,Q45)</f>
        <v>0</v>
      </c>
      <c r="N45" s="121"/>
      <c r="O45" s="121"/>
      <c r="P45" s="121"/>
      <c r="Q45" s="4">
        <f>IF(P28="SI",(M43*10%),0)</f>
        <v>0</v>
      </c>
    </row>
    <row r="46" spans="1:22" s="3" customFormat="1" ht="15" customHeight="1" x14ac:dyDescent="0.25">
      <c r="A46" s="113" t="s">
        <v>48</v>
      </c>
      <c r="B46" s="114"/>
      <c r="C46" s="114"/>
      <c r="D46" s="114"/>
      <c r="E46" s="114"/>
      <c r="F46" s="114"/>
      <c r="G46" s="114"/>
      <c r="H46" s="114"/>
      <c r="I46" s="115" t="s">
        <v>49</v>
      </c>
      <c r="J46" s="115"/>
      <c r="K46" s="115"/>
      <c r="L46" s="52" t="s">
        <v>50</v>
      </c>
      <c r="M46" s="116">
        <f>IF(J38&lt;50,M43*50%,0)</f>
        <v>0</v>
      </c>
      <c r="N46" s="117"/>
      <c r="O46" s="117"/>
      <c r="P46" s="118"/>
      <c r="Q46" s="4"/>
    </row>
    <row r="47" spans="1:22" ht="15" customHeight="1" x14ac:dyDescent="0.25">
      <c r="A47" s="113" t="s">
        <v>51</v>
      </c>
      <c r="B47" s="114"/>
      <c r="C47" s="114"/>
      <c r="D47" s="114"/>
      <c r="E47" s="114"/>
      <c r="F47" s="114"/>
      <c r="G47" s="114"/>
      <c r="H47" s="114"/>
      <c r="I47" s="115" t="s">
        <v>52</v>
      </c>
      <c r="J47" s="115"/>
      <c r="K47" s="115"/>
      <c r="L47" s="52" t="s">
        <v>50</v>
      </c>
      <c r="M47" s="116">
        <f>IF(AND(E38&gt;=8,E38&lt;=12),M43*50%,0)</f>
        <v>0</v>
      </c>
      <c r="N47" s="117"/>
      <c r="O47" s="117"/>
      <c r="P47" s="118"/>
    </row>
    <row r="48" spans="1:22" ht="15" customHeight="1" x14ac:dyDescent="0.25">
      <c r="A48" s="113" t="s">
        <v>53</v>
      </c>
      <c r="B48" s="114"/>
      <c r="C48" s="114"/>
      <c r="D48" s="114"/>
      <c r="E48" s="114"/>
      <c r="F48" s="114"/>
      <c r="G48" s="114"/>
      <c r="H48" s="114"/>
      <c r="I48" s="115" t="s">
        <v>52</v>
      </c>
      <c r="J48" s="115"/>
      <c r="K48" s="115"/>
      <c r="L48" s="52" t="s">
        <v>54</v>
      </c>
      <c r="M48" s="116">
        <f>IF(E38&gt;12,M43*100%,0)</f>
        <v>0</v>
      </c>
      <c r="N48" s="117"/>
      <c r="O48" s="117"/>
      <c r="P48" s="118"/>
    </row>
    <row r="49" spans="1:16" ht="15" customHeight="1" x14ac:dyDescent="0.25">
      <c r="A49" s="91" t="s">
        <v>55</v>
      </c>
      <c r="B49" s="91"/>
      <c r="C49" s="91"/>
      <c r="D49" s="91"/>
      <c r="E49" s="91"/>
      <c r="F49" s="91"/>
      <c r="G49" s="91"/>
      <c r="H49" s="91"/>
      <c r="I49" s="91"/>
      <c r="J49" s="91"/>
      <c r="K49" s="91"/>
      <c r="L49" s="91"/>
      <c r="M49" s="92">
        <f>SUM(M45:P48)</f>
        <v>0</v>
      </c>
      <c r="N49" s="92"/>
      <c r="O49" s="92"/>
      <c r="P49" s="92"/>
    </row>
    <row r="50" spans="1:16" ht="15" customHeight="1" x14ac:dyDescent="0.25">
      <c r="A50" s="112" t="s">
        <v>56</v>
      </c>
      <c r="B50" s="112"/>
      <c r="C50" s="112"/>
      <c r="D50" s="112"/>
      <c r="E50" s="112"/>
      <c r="F50" s="112"/>
      <c r="G50" s="112"/>
      <c r="H50" s="112"/>
      <c r="I50" s="112"/>
      <c r="J50" s="112"/>
      <c r="K50" s="112"/>
      <c r="L50" s="112"/>
      <c r="M50" s="112"/>
      <c r="N50" s="112"/>
      <c r="O50" s="112"/>
      <c r="P50" s="112"/>
    </row>
    <row r="51" spans="1:16" ht="9" customHeight="1" x14ac:dyDescent="0.25">
      <c r="A51" s="53"/>
      <c r="B51" s="99" t="s">
        <v>57</v>
      </c>
      <c r="C51" s="99"/>
      <c r="D51" s="99"/>
      <c r="E51" s="99"/>
      <c r="F51" s="99"/>
      <c r="G51" s="99"/>
      <c r="H51" s="99"/>
      <c r="I51" s="54"/>
      <c r="J51" s="55"/>
      <c r="K51" s="55"/>
      <c r="L51" s="56"/>
      <c r="M51" s="102">
        <f>IF(A52="X",M43*50%,0)</f>
        <v>0</v>
      </c>
      <c r="N51" s="103"/>
      <c r="O51" s="103"/>
      <c r="P51" s="104"/>
    </row>
    <row r="52" spans="1:16" x14ac:dyDescent="0.25">
      <c r="A52" s="57"/>
      <c r="B52" s="100"/>
      <c r="C52" s="100"/>
      <c r="D52" s="100"/>
      <c r="E52" s="100"/>
      <c r="F52" s="100"/>
      <c r="G52" s="100"/>
      <c r="H52" s="100"/>
      <c r="I52" s="111" t="s">
        <v>58</v>
      </c>
      <c r="J52" s="111"/>
      <c r="K52" s="111"/>
      <c r="L52" s="58" t="s">
        <v>59</v>
      </c>
      <c r="M52" s="105"/>
      <c r="N52" s="106"/>
      <c r="O52" s="106"/>
      <c r="P52" s="107"/>
    </row>
    <row r="53" spans="1:16" ht="7.5" customHeight="1" x14ac:dyDescent="0.25">
      <c r="A53" s="59"/>
      <c r="B53" s="101"/>
      <c r="C53" s="101"/>
      <c r="D53" s="101"/>
      <c r="E53" s="101"/>
      <c r="F53" s="101"/>
      <c r="G53" s="101"/>
      <c r="H53" s="101"/>
      <c r="I53" s="60"/>
      <c r="J53" s="61"/>
      <c r="K53" s="61"/>
      <c r="L53" s="62"/>
      <c r="M53" s="108"/>
      <c r="N53" s="109"/>
      <c r="O53" s="109"/>
      <c r="P53" s="110"/>
    </row>
    <row r="54" spans="1:16" ht="6" customHeight="1" x14ac:dyDescent="0.25">
      <c r="A54" s="63"/>
      <c r="B54" s="99" t="s">
        <v>60</v>
      </c>
      <c r="C54" s="99"/>
      <c r="D54" s="99"/>
      <c r="E54" s="99"/>
      <c r="F54" s="99"/>
      <c r="G54" s="99"/>
      <c r="H54" s="99"/>
      <c r="I54" s="55"/>
      <c r="J54" s="55"/>
      <c r="K54" s="55"/>
      <c r="L54" s="55"/>
      <c r="M54" s="103">
        <f>IF(A55="X",M43*50%,0)</f>
        <v>0</v>
      </c>
      <c r="N54" s="103"/>
      <c r="O54" s="103"/>
      <c r="P54" s="104"/>
    </row>
    <row r="55" spans="1:16" x14ac:dyDescent="0.25">
      <c r="A55" s="57"/>
      <c r="B55" s="100"/>
      <c r="C55" s="100"/>
      <c r="D55" s="100"/>
      <c r="E55" s="100"/>
      <c r="F55" s="100"/>
      <c r="G55" s="100"/>
      <c r="H55" s="100"/>
      <c r="I55" s="111" t="s">
        <v>61</v>
      </c>
      <c r="J55" s="111"/>
      <c r="K55" s="111"/>
      <c r="L55" s="58" t="s">
        <v>59</v>
      </c>
      <c r="M55" s="106"/>
      <c r="N55" s="106"/>
      <c r="O55" s="106"/>
      <c r="P55" s="107"/>
    </row>
    <row r="56" spans="1:16" ht="6" customHeight="1" x14ac:dyDescent="0.25">
      <c r="A56" s="59"/>
      <c r="B56" s="101"/>
      <c r="C56" s="101"/>
      <c r="D56" s="101"/>
      <c r="E56" s="101"/>
      <c r="F56" s="101"/>
      <c r="G56" s="101"/>
      <c r="H56" s="101"/>
      <c r="I56" s="61"/>
      <c r="J56" s="61"/>
      <c r="K56" s="61"/>
      <c r="L56" s="61"/>
      <c r="M56" s="109"/>
      <c r="N56" s="109"/>
      <c r="O56" s="109"/>
      <c r="P56" s="110"/>
    </row>
    <row r="57" spans="1:16" ht="9" customHeight="1" x14ac:dyDescent="0.25">
      <c r="A57" s="63"/>
      <c r="B57" s="99" t="s">
        <v>62</v>
      </c>
      <c r="C57" s="99"/>
      <c r="D57" s="99"/>
      <c r="E57" s="99"/>
      <c r="F57" s="99"/>
      <c r="G57" s="99"/>
      <c r="H57" s="99"/>
      <c r="I57" s="54"/>
      <c r="J57" s="55"/>
      <c r="K57" s="55"/>
      <c r="L57" s="56"/>
      <c r="M57" s="102">
        <f>IF(A58="X",M43*50%,0)</f>
        <v>0</v>
      </c>
      <c r="N57" s="103"/>
      <c r="O57" s="103"/>
      <c r="P57" s="104"/>
    </row>
    <row r="58" spans="1:16" x14ac:dyDescent="0.25">
      <c r="A58" s="57"/>
      <c r="B58" s="100"/>
      <c r="C58" s="100"/>
      <c r="D58" s="100"/>
      <c r="E58" s="100"/>
      <c r="F58" s="100"/>
      <c r="G58" s="100"/>
      <c r="H58" s="100"/>
      <c r="I58" s="111" t="s">
        <v>63</v>
      </c>
      <c r="J58" s="111"/>
      <c r="K58" s="111"/>
      <c r="L58" s="58" t="s">
        <v>59</v>
      </c>
      <c r="M58" s="105"/>
      <c r="N58" s="106"/>
      <c r="O58" s="106"/>
      <c r="P58" s="107"/>
    </row>
    <row r="59" spans="1:16" ht="10.5" customHeight="1" x14ac:dyDescent="0.25">
      <c r="A59" s="59"/>
      <c r="B59" s="101"/>
      <c r="C59" s="101"/>
      <c r="D59" s="101"/>
      <c r="E59" s="101"/>
      <c r="F59" s="101"/>
      <c r="G59" s="101"/>
      <c r="H59" s="101"/>
      <c r="I59" s="60"/>
      <c r="J59" s="61"/>
      <c r="K59" s="61"/>
      <c r="L59" s="62"/>
      <c r="M59" s="108"/>
      <c r="N59" s="109"/>
      <c r="O59" s="109"/>
      <c r="P59" s="110"/>
    </row>
    <row r="60" spans="1:16" ht="5.25" customHeight="1" x14ac:dyDescent="0.25">
      <c r="A60" s="63"/>
      <c r="B60" s="99" t="s">
        <v>64</v>
      </c>
      <c r="C60" s="99"/>
      <c r="D60" s="99"/>
      <c r="E60" s="99"/>
      <c r="F60" s="99"/>
      <c r="G60" s="99"/>
      <c r="H60" s="99"/>
      <c r="I60" s="54"/>
      <c r="J60" s="55"/>
      <c r="K60" s="55"/>
      <c r="L60" s="56"/>
      <c r="M60" s="102">
        <f>IF(A61="X",M43*50%,0)</f>
        <v>0</v>
      </c>
      <c r="N60" s="103"/>
      <c r="O60" s="103"/>
      <c r="P60" s="104"/>
    </row>
    <row r="61" spans="1:16" x14ac:dyDescent="0.25">
      <c r="A61" s="57"/>
      <c r="B61" s="100"/>
      <c r="C61" s="100"/>
      <c r="D61" s="100"/>
      <c r="E61" s="100"/>
      <c r="F61" s="100"/>
      <c r="G61" s="100"/>
      <c r="H61" s="100"/>
      <c r="I61" s="111" t="s">
        <v>65</v>
      </c>
      <c r="J61" s="111"/>
      <c r="K61" s="111"/>
      <c r="L61" s="58" t="s">
        <v>59</v>
      </c>
      <c r="M61" s="105"/>
      <c r="N61" s="106"/>
      <c r="O61" s="106"/>
      <c r="P61" s="107"/>
    </row>
    <row r="62" spans="1:16" ht="5.25" customHeight="1" x14ac:dyDescent="0.25">
      <c r="A62" s="59"/>
      <c r="B62" s="101"/>
      <c r="C62" s="101"/>
      <c r="D62" s="101"/>
      <c r="E62" s="101"/>
      <c r="F62" s="101"/>
      <c r="G62" s="101"/>
      <c r="H62" s="101"/>
      <c r="I62" s="60"/>
      <c r="J62" s="61"/>
      <c r="K62" s="61"/>
      <c r="L62" s="62"/>
      <c r="M62" s="108"/>
      <c r="N62" s="109"/>
      <c r="O62" s="109"/>
      <c r="P62" s="110"/>
    </row>
    <row r="63" spans="1:16" ht="3" customHeight="1" x14ac:dyDescent="0.25">
      <c r="A63" s="63"/>
      <c r="B63" s="99" t="s">
        <v>66</v>
      </c>
      <c r="C63" s="99"/>
      <c r="D63" s="99"/>
      <c r="E63" s="99"/>
      <c r="F63" s="99"/>
      <c r="G63" s="99"/>
      <c r="H63" s="99"/>
      <c r="I63" s="54"/>
      <c r="J63" s="55"/>
      <c r="K63" s="55"/>
      <c r="L63" s="56"/>
      <c r="M63" s="102">
        <f>IF(A64="X",M43*50%,0)</f>
        <v>0</v>
      </c>
      <c r="N63" s="103"/>
      <c r="O63" s="103"/>
      <c r="P63" s="104"/>
    </row>
    <row r="64" spans="1:16" x14ac:dyDescent="0.25">
      <c r="A64" s="64"/>
      <c r="B64" s="100"/>
      <c r="C64" s="100"/>
      <c r="D64" s="100"/>
      <c r="E64" s="100"/>
      <c r="F64" s="100"/>
      <c r="G64" s="100"/>
      <c r="H64" s="100"/>
      <c r="I64" s="111" t="s">
        <v>67</v>
      </c>
      <c r="J64" s="111"/>
      <c r="K64" s="111"/>
      <c r="L64" s="58" t="s">
        <v>59</v>
      </c>
      <c r="M64" s="105"/>
      <c r="N64" s="106"/>
      <c r="O64" s="106"/>
      <c r="P64" s="107"/>
    </row>
    <row r="65" spans="1:17" ht="3" customHeight="1" x14ac:dyDescent="0.25">
      <c r="A65" s="65"/>
      <c r="B65" s="101"/>
      <c r="C65" s="101"/>
      <c r="D65" s="101"/>
      <c r="E65" s="101"/>
      <c r="F65" s="101"/>
      <c r="G65" s="101"/>
      <c r="H65" s="101"/>
      <c r="I65" s="60"/>
      <c r="J65" s="61"/>
      <c r="K65" s="61"/>
      <c r="L65" s="62"/>
      <c r="M65" s="108"/>
      <c r="N65" s="109"/>
      <c r="O65" s="109"/>
      <c r="P65" s="110"/>
    </row>
    <row r="66" spans="1:17" x14ac:dyDescent="0.25">
      <c r="A66" s="91" t="s">
        <v>68</v>
      </c>
      <c r="B66" s="91"/>
      <c r="C66" s="91"/>
      <c r="D66" s="91"/>
      <c r="E66" s="91"/>
      <c r="F66" s="91"/>
      <c r="G66" s="91"/>
      <c r="H66" s="91"/>
      <c r="I66" s="91"/>
      <c r="J66" s="91"/>
      <c r="K66" s="91"/>
      <c r="L66" s="91"/>
      <c r="M66" s="92">
        <f>SUM(M51:P65)</f>
        <v>0</v>
      </c>
      <c r="N66" s="92"/>
      <c r="O66" s="92"/>
      <c r="P66" s="92"/>
    </row>
    <row r="67" spans="1:17" x14ac:dyDescent="0.25">
      <c r="A67" s="91" t="s">
        <v>69</v>
      </c>
      <c r="B67" s="91"/>
      <c r="C67" s="91"/>
      <c r="D67" s="91"/>
      <c r="E67" s="91"/>
      <c r="F67" s="91"/>
      <c r="G67" s="91"/>
      <c r="H67" s="91"/>
      <c r="I67" s="91"/>
      <c r="J67" s="91"/>
      <c r="K67" s="91"/>
      <c r="L67" s="91"/>
      <c r="M67" s="92">
        <f>M43+M49-M66</f>
        <v>0</v>
      </c>
      <c r="N67" s="92"/>
      <c r="O67" s="92"/>
      <c r="P67" s="92"/>
    </row>
    <row r="68" spans="1:17" ht="6" customHeight="1" x14ac:dyDescent="0.25"/>
    <row r="69" spans="1:17" s="3" customFormat="1" ht="12" x14ac:dyDescent="0.25">
      <c r="A69" s="66" t="s">
        <v>70</v>
      </c>
      <c r="B69" s="67"/>
      <c r="C69" s="67"/>
      <c r="D69" s="67"/>
      <c r="E69" s="68">
        <f>M67</f>
        <v>0</v>
      </c>
      <c r="F69" s="69" t="s">
        <v>71</v>
      </c>
      <c r="G69" s="67"/>
      <c r="H69" s="67"/>
      <c r="I69" s="70"/>
      <c r="K69" s="93" t="s">
        <v>72</v>
      </c>
      <c r="L69" s="94"/>
      <c r="M69" s="94"/>
      <c r="N69" s="94"/>
      <c r="O69" s="94"/>
      <c r="P69" s="95"/>
      <c r="Q69" s="4"/>
    </row>
    <row r="70" spans="1:17" ht="4.5" customHeight="1" x14ac:dyDescent="0.25">
      <c r="A70" s="71"/>
      <c r="B70" s="72"/>
      <c r="C70" s="72"/>
      <c r="D70" s="72"/>
      <c r="E70" s="72"/>
      <c r="F70" s="72"/>
      <c r="G70" s="72"/>
      <c r="H70" s="72"/>
      <c r="I70" s="73"/>
      <c r="K70" s="80" t="s">
        <v>73</v>
      </c>
      <c r="L70" s="81"/>
      <c r="M70" s="81"/>
      <c r="N70" s="81"/>
      <c r="O70" s="81"/>
      <c r="P70" s="82"/>
    </row>
    <row r="71" spans="1:17" x14ac:dyDescent="0.25">
      <c r="A71" s="74" t="s">
        <v>74</v>
      </c>
      <c r="B71" s="72"/>
      <c r="C71" s="72"/>
      <c r="D71" s="72"/>
      <c r="E71" s="72"/>
      <c r="F71" s="72"/>
      <c r="G71" s="72"/>
      <c r="H71" s="72"/>
      <c r="I71" s="73"/>
      <c r="K71" s="80"/>
      <c r="L71" s="81"/>
      <c r="M71" s="81"/>
      <c r="N71" s="81"/>
      <c r="O71" s="81"/>
      <c r="P71" s="82"/>
    </row>
    <row r="72" spans="1:17" ht="10.5" customHeight="1" x14ac:dyDescent="0.25">
      <c r="A72" s="96" t="s">
        <v>75</v>
      </c>
      <c r="B72" s="97"/>
      <c r="C72" s="97"/>
      <c r="D72" s="97"/>
      <c r="E72" s="97"/>
      <c r="F72" s="97"/>
      <c r="G72" s="97"/>
      <c r="H72" s="97"/>
      <c r="I72" s="98"/>
      <c r="K72" s="80"/>
      <c r="L72" s="81"/>
      <c r="M72" s="81"/>
      <c r="N72" s="81"/>
      <c r="O72" s="81"/>
      <c r="P72" s="82"/>
    </row>
    <row r="73" spans="1:17" ht="3" customHeight="1" x14ac:dyDescent="0.25">
      <c r="A73" s="78"/>
      <c r="B73" s="79"/>
      <c r="C73" s="79"/>
      <c r="D73" s="79"/>
      <c r="E73" s="79"/>
      <c r="F73" s="79"/>
      <c r="G73" s="72"/>
      <c r="H73" s="72"/>
      <c r="I73" s="73"/>
      <c r="K73" s="80" t="s">
        <v>76</v>
      </c>
      <c r="L73" s="81"/>
      <c r="M73" s="81"/>
      <c r="N73" s="81"/>
      <c r="O73" s="81"/>
      <c r="P73" s="82"/>
    </row>
    <row r="74" spans="1:17" ht="15" customHeight="1" x14ac:dyDescent="0.25">
      <c r="A74" s="83" t="s">
        <v>77</v>
      </c>
      <c r="B74" s="84"/>
      <c r="C74" s="84"/>
      <c r="D74" s="84"/>
      <c r="E74" s="84"/>
      <c r="F74" s="84"/>
      <c r="G74" s="84"/>
      <c r="H74" s="84"/>
      <c r="I74" s="85"/>
      <c r="K74" s="80"/>
      <c r="L74" s="81"/>
      <c r="M74" s="81"/>
      <c r="N74" s="81"/>
      <c r="O74" s="81"/>
      <c r="P74" s="82"/>
    </row>
    <row r="75" spans="1:17" ht="15.75" customHeight="1" x14ac:dyDescent="0.25">
      <c r="A75" s="86" t="s">
        <v>78</v>
      </c>
      <c r="B75" s="87"/>
      <c r="C75" s="87"/>
      <c r="D75" s="87"/>
      <c r="E75" s="87"/>
      <c r="F75" s="87"/>
      <c r="G75" s="87"/>
      <c r="H75" s="87"/>
      <c r="I75" s="88"/>
      <c r="K75" s="80"/>
      <c r="L75" s="81"/>
      <c r="M75" s="81"/>
      <c r="N75" s="81"/>
      <c r="O75" s="81"/>
      <c r="P75" s="82"/>
    </row>
    <row r="76" spans="1:17" ht="6" customHeight="1" x14ac:dyDescent="0.25">
      <c r="A76" s="65"/>
      <c r="B76" s="61"/>
      <c r="C76" s="61"/>
      <c r="D76" s="61"/>
      <c r="E76" s="61"/>
      <c r="F76" s="61"/>
      <c r="G76" s="61"/>
      <c r="H76" s="61"/>
      <c r="I76" s="62"/>
      <c r="K76" s="75"/>
      <c r="L76" s="76"/>
      <c r="M76" s="76"/>
      <c r="N76" s="76"/>
      <c r="O76" s="76"/>
      <c r="P76" s="77"/>
    </row>
    <row r="77" spans="1:17" ht="4.5" customHeight="1" x14ac:dyDescent="0.25"/>
    <row r="78" spans="1:17" x14ac:dyDescent="0.25">
      <c r="A78" s="89" t="s">
        <v>79</v>
      </c>
      <c r="B78" s="90"/>
      <c r="C78" s="90"/>
      <c r="D78" s="90"/>
      <c r="E78" s="90"/>
      <c r="F78" s="90"/>
      <c r="G78" s="90"/>
      <c r="H78" s="90"/>
      <c r="I78" s="90"/>
      <c r="J78" s="90"/>
      <c r="K78" s="90"/>
      <c r="L78" s="90"/>
      <c r="M78" s="90"/>
      <c r="N78" s="90"/>
      <c r="O78" s="90"/>
      <c r="P78" s="90"/>
    </row>
    <row r="79" spans="1:17" x14ac:dyDescent="0.25">
      <c r="A79" s="90"/>
      <c r="B79" s="90"/>
      <c r="C79" s="90"/>
      <c r="D79" s="90"/>
      <c r="E79" s="90"/>
      <c r="F79" s="90"/>
      <c r="G79" s="90"/>
      <c r="H79" s="90"/>
      <c r="I79" s="90"/>
      <c r="J79" s="90"/>
      <c r="K79" s="90"/>
      <c r="L79" s="90"/>
      <c r="M79" s="90"/>
      <c r="N79" s="90"/>
      <c r="O79" s="90"/>
      <c r="P79" s="90"/>
    </row>
    <row r="80" spans="1:17" x14ac:dyDescent="0.25">
      <c r="A80" s="90"/>
      <c r="B80" s="90"/>
      <c r="C80" s="90"/>
      <c r="D80" s="90"/>
      <c r="E80" s="90"/>
      <c r="F80" s="90"/>
      <c r="G80" s="90"/>
      <c r="H80" s="90"/>
      <c r="I80" s="90"/>
      <c r="J80" s="90"/>
      <c r="K80" s="90"/>
      <c r="L80" s="90"/>
      <c r="M80" s="90"/>
      <c r="N80" s="90"/>
      <c r="O80" s="90"/>
      <c r="P80" s="90"/>
    </row>
    <row r="81" spans="1:16" x14ac:dyDescent="0.25">
      <c r="A81" s="90"/>
      <c r="B81" s="90"/>
      <c r="C81" s="90"/>
      <c r="D81" s="90"/>
      <c r="E81" s="90"/>
      <c r="F81" s="90"/>
      <c r="G81" s="90"/>
      <c r="H81" s="90"/>
      <c r="I81" s="90"/>
      <c r="J81" s="90"/>
      <c r="K81" s="90"/>
      <c r="L81" s="90"/>
      <c r="M81" s="90"/>
      <c r="N81" s="90"/>
      <c r="O81" s="90"/>
      <c r="P81" s="90"/>
    </row>
    <row r="82" spans="1:16" x14ac:dyDescent="0.25">
      <c r="A82" s="90"/>
      <c r="B82" s="90"/>
      <c r="C82" s="90"/>
      <c r="D82" s="90"/>
      <c r="E82" s="90"/>
      <c r="F82" s="90"/>
      <c r="G82" s="90"/>
      <c r="H82" s="90"/>
      <c r="I82" s="90"/>
      <c r="J82" s="90"/>
      <c r="K82" s="90"/>
      <c r="L82" s="90"/>
      <c r="M82" s="90"/>
      <c r="N82" s="90"/>
      <c r="O82" s="90"/>
      <c r="P82" s="90"/>
    </row>
  </sheetData>
  <sheetProtection sheet="1" objects="1" scenarios="1"/>
  <mergeCells count="100">
    <mergeCell ref="A8:B8"/>
    <mergeCell ref="C8:I8"/>
    <mergeCell ref="L8:P8"/>
    <mergeCell ref="A1:B1"/>
    <mergeCell ref="E1:F1"/>
    <mergeCell ref="A3:P3"/>
    <mergeCell ref="A5:P5"/>
    <mergeCell ref="A6:P6"/>
    <mergeCell ref="A20:B20"/>
    <mergeCell ref="C20:F20"/>
    <mergeCell ref="H20:P20"/>
    <mergeCell ref="A10:B10"/>
    <mergeCell ref="C10:F10"/>
    <mergeCell ref="J10:N10"/>
    <mergeCell ref="C14:L14"/>
    <mergeCell ref="C16:F16"/>
    <mergeCell ref="J16:N16"/>
    <mergeCell ref="F31:J31"/>
    <mergeCell ref="L31:P31"/>
    <mergeCell ref="C18:E18"/>
    <mergeCell ref="G18:I18"/>
    <mergeCell ref="K18:L18"/>
    <mergeCell ref="N18:P18"/>
    <mergeCell ref="C22:F22"/>
    <mergeCell ref="A24:P24"/>
    <mergeCell ref="A28:E28"/>
    <mergeCell ref="F28:I28"/>
    <mergeCell ref="M28:O28"/>
    <mergeCell ref="E39:F39"/>
    <mergeCell ref="G39:H39"/>
    <mergeCell ref="M39:P39"/>
    <mergeCell ref="A34:F34"/>
    <mergeCell ref="G34:J34"/>
    <mergeCell ref="K34:K36"/>
    <mergeCell ref="L34:L36"/>
    <mergeCell ref="M34:P36"/>
    <mergeCell ref="A35:C36"/>
    <mergeCell ref="D35:D36"/>
    <mergeCell ref="E35:F35"/>
    <mergeCell ref="G35:H36"/>
    <mergeCell ref="I35:I36"/>
    <mergeCell ref="J35:J36"/>
    <mergeCell ref="E36:F36"/>
    <mergeCell ref="E38:F38"/>
    <mergeCell ref="G38:H38"/>
    <mergeCell ref="M38:P38"/>
    <mergeCell ref="A44:P44"/>
    <mergeCell ref="E40:F40"/>
    <mergeCell ref="G40:H40"/>
    <mergeCell ref="M40:P40"/>
    <mergeCell ref="E41:F41"/>
    <mergeCell ref="G41:H41"/>
    <mergeCell ref="M41:P41"/>
    <mergeCell ref="E42:F42"/>
    <mergeCell ref="G42:H42"/>
    <mergeCell ref="M42:P42"/>
    <mergeCell ref="A43:L43"/>
    <mergeCell ref="M43:P43"/>
    <mergeCell ref="A45:H45"/>
    <mergeCell ref="I45:K45"/>
    <mergeCell ref="M45:P45"/>
    <mergeCell ref="A46:H46"/>
    <mergeCell ref="I46:K46"/>
    <mergeCell ref="M46:P46"/>
    <mergeCell ref="A47:H47"/>
    <mergeCell ref="I47:K47"/>
    <mergeCell ref="M47:P47"/>
    <mergeCell ref="A48:H48"/>
    <mergeCell ref="I48:K48"/>
    <mergeCell ref="M48:P48"/>
    <mergeCell ref="A49:L49"/>
    <mergeCell ref="M49:P49"/>
    <mergeCell ref="A50:P50"/>
    <mergeCell ref="B51:H53"/>
    <mergeCell ref="M51:P53"/>
    <mergeCell ref="I52:K52"/>
    <mergeCell ref="B54:H56"/>
    <mergeCell ref="M54:P56"/>
    <mergeCell ref="I55:K55"/>
    <mergeCell ref="B57:H59"/>
    <mergeCell ref="M57:P59"/>
    <mergeCell ref="I58:K58"/>
    <mergeCell ref="K70:P72"/>
    <mergeCell ref="A72:I72"/>
    <mergeCell ref="B60:H62"/>
    <mergeCell ref="M60:P62"/>
    <mergeCell ref="I61:K61"/>
    <mergeCell ref="B63:H65"/>
    <mergeCell ref="M63:P65"/>
    <mergeCell ref="I64:K64"/>
    <mergeCell ref="A66:L66"/>
    <mergeCell ref="M66:P66"/>
    <mergeCell ref="A67:L67"/>
    <mergeCell ref="M67:P67"/>
    <mergeCell ref="K69:P69"/>
    <mergeCell ref="A73:F73"/>
    <mergeCell ref="K73:P75"/>
    <mergeCell ref="A74:I74"/>
    <mergeCell ref="A75:I75"/>
    <mergeCell ref="A78:P82"/>
  </mergeCells>
  <pageMargins left="0.39370078740157483" right="0.39370078740157483" top="0.19685039370078741" bottom="0.19685039370078741" header="0.31496062992125984" footer="0.31496062992125984"/>
  <pageSetup paperSize="9" scale="8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Commissione urgente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2017-02-12T09:06:25Z</dcterms:created>
  <dcterms:modified xsi:type="dcterms:W3CDTF">2017-02-12T09:29:04Z</dcterms:modified>
</cp:coreProperties>
</file>